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210" windowWidth="14355" windowHeight="7935" activeTab="2"/>
  </bookViews>
  <sheets>
    <sheet name="формула-5-6" sheetId="2" r:id="rId1"/>
    <sheet name="формула-7-8" sheetId="1" r:id="rId2"/>
    <sheet name="формула-9-11" sheetId="4" r:id="rId3"/>
  </sheets>
  <calcPr calcId="125725"/>
</workbook>
</file>

<file path=xl/calcChain.xml><?xml version="1.0" encoding="utf-8"?>
<calcChain xmlns="http://schemas.openxmlformats.org/spreadsheetml/2006/main">
  <c r="F20" i="1"/>
  <c r="N13" i="2" l="1"/>
  <c r="K13"/>
  <c r="R17" i="4" l="1"/>
  <c r="Q23"/>
  <c r="Q24"/>
  <c r="Q25"/>
  <c r="Q26"/>
  <c r="Q27"/>
  <c r="Q22"/>
  <c r="Q15"/>
  <c r="Q18"/>
  <c r="Q19"/>
  <c r="Q20"/>
  <c r="Q14"/>
  <c r="Q16"/>
  <c r="Q17"/>
  <c r="Q13"/>
  <c r="N23"/>
  <c r="N24"/>
  <c r="N25"/>
  <c r="N26"/>
  <c r="N27"/>
  <c r="N22"/>
  <c r="N14"/>
  <c r="N15"/>
  <c r="N16"/>
  <c r="N17"/>
  <c r="N18"/>
  <c r="N19"/>
  <c r="N20"/>
  <c r="N13"/>
  <c r="K14"/>
  <c r="K15"/>
  <c r="K16"/>
  <c r="K17"/>
  <c r="K18"/>
  <c r="K19"/>
  <c r="H23"/>
  <c r="H24"/>
  <c r="H25"/>
  <c r="H26"/>
  <c r="H22"/>
  <c r="H14"/>
  <c r="H15"/>
  <c r="H16"/>
  <c r="H17"/>
  <c r="H18"/>
  <c r="H19"/>
  <c r="H20"/>
  <c r="H13"/>
  <c r="K13"/>
  <c r="F14"/>
  <c r="F15"/>
  <c r="F16"/>
  <c r="F17"/>
  <c r="F23"/>
  <c r="F24"/>
  <c r="F25"/>
  <c r="F26"/>
  <c r="F27"/>
  <c r="F22"/>
  <c r="F13"/>
  <c r="F18"/>
  <c r="F19"/>
  <c r="F20"/>
  <c r="Q19" i="1"/>
  <c r="Q20"/>
  <c r="Q21"/>
  <c r="Q22"/>
  <c r="Q23"/>
  <c r="Q18"/>
  <c r="Q14"/>
  <c r="Q15"/>
  <c r="Q16"/>
  <c r="Q13"/>
  <c r="N19"/>
  <c r="N20"/>
  <c r="N21"/>
  <c r="N22"/>
  <c r="N23"/>
  <c r="N18"/>
  <c r="N13"/>
  <c r="N14"/>
  <c r="N15"/>
  <c r="N16"/>
  <c r="K13"/>
  <c r="H19"/>
  <c r="H20"/>
  <c r="H21"/>
  <c r="H22"/>
  <c r="H23"/>
  <c r="H18"/>
  <c r="H14"/>
  <c r="H15"/>
  <c r="H16"/>
  <c r="H13"/>
  <c r="F19"/>
  <c r="F21"/>
  <c r="F22"/>
  <c r="F23"/>
  <c r="F18"/>
  <c r="F14"/>
  <c r="F15"/>
  <c r="F16"/>
  <c r="F13"/>
  <c r="K19" i="2"/>
  <c r="K20"/>
  <c r="K21"/>
  <c r="K22"/>
  <c r="K23"/>
  <c r="K18"/>
  <c r="K14"/>
  <c r="K15"/>
  <c r="K16"/>
  <c r="H15"/>
  <c r="H13"/>
  <c r="F19"/>
  <c r="F20"/>
  <c r="F21"/>
  <c r="F22"/>
  <c r="F23"/>
  <c r="F18"/>
  <c r="F14"/>
  <c r="F15"/>
  <c r="F16"/>
  <c r="F13"/>
  <c r="R16" i="4" l="1"/>
  <c r="R15"/>
  <c r="R14"/>
  <c r="K27"/>
  <c r="H27"/>
  <c r="R27" s="1"/>
  <c r="K26"/>
  <c r="R26"/>
  <c r="K25"/>
  <c r="R25"/>
  <c r="K24"/>
  <c r="R24"/>
  <c r="K23"/>
  <c r="R23"/>
  <c r="K22"/>
  <c r="R22"/>
  <c r="K20"/>
  <c r="R20"/>
  <c r="R19"/>
  <c r="R18"/>
  <c r="R13"/>
  <c r="R21" i="1"/>
  <c r="R22"/>
  <c r="R23"/>
  <c r="R13"/>
  <c r="K19"/>
  <c r="R19" s="1"/>
  <c r="K20"/>
  <c r="R20" s="1"/>
  <c r="K21"/>
  <c r="K22"/>
  <c r="K23"/>
  <c r="K18"/>
  <c r="R18" s="1"/>
  <c r="K14"/>
  <c r="R14" s="1"/>
  <c r="K15"/>
  <c r="R15" s="1"/>
  <c r="K16"/>
  <c r="R16" s="1"/>
  <c r="O19" i="2"/>
  <c r="O20"/>
  <c r="O21"/>
  <c r="O22"/>
  <c r="O23"/>
  <c r="O18"/>
  <c r="O14"/>
  <c r="O15"/>
  <c r="O16"/>
  <c r="N19"/>
  <c r="N20"/>
  <c r="N21"/>
  <c r="N22"/>
  <c r="N23"/>
  <c r="N18"/>
  <c r="N14"/>
  <c r="N15"/>
  <c r="N16"/>
  <c r="O13"/>
  <c r="H19"/>
  <c r="H20"/>
  <c r="H21"/>
  <c r="H22"/>
  <c r="H23"/>
  <c r="H18"/>
  <c r="H14"/>
  <c r="H16"/>
</calcChain>
</file>

<file path=xl/sharedStrings.xml><?xml version="1.0" encoding="utf-8"?>
<sst xmlns="http://schemas.openxmlformats.org/spreadsheetml/2006/main" count="130" uniqueCount="45">
  <si>
    <t>Обратите внимание</t>
  </si>
  <si>
    <t xml:space="preserve">1. Заполнять необходимо только колонки выделенные желтым цветом </t>
  </si>
  <si>
    <t>2. В колонках "1" необходимо заменять на данные в секундах</t>
  </si>
  <si>
    <t>3. В колонках, не выделенных цветом, размещена формула, которая осуществляет подсчет автоматически (в ней ничего не надо забивать)</t>
  </si>
  <si>
    <t>4. Столбец "Лучший результат" будет содержать одинаковую цифру для всех строк</t>
  </si>
  <si>
    <t>5. "Например" удалить (он для образца дан)!</t>
  </si>
  <si>
    <t>Ведомость учета результатов муниципального этапа ВсОШ по предмету "Физическая культура"</t>
  </si>
  <si>
    <t>7-8 классы</t>
  </si>
  <si>
    <t>№ п/п</t>
  </si>
  <si>
    <t>ФИО участника олимпиады</t>
  </si>
  <si>
    <t>Образовательная организация</t>
  </si>
  <si>
    <t>Класс</t>
  </si>
  <si>
    <t>теория</t>
  </si>
  <si>
    <t>гимнастика</t>
  </si>
  <si>
    <t>прикладная физическая культура (полоса препятствий)</t>
  </si>
  <si>
    <t>спортивные игры</t>
  </si>
  <si>
    <t>легкая атлетика</t>
  </si>
  <si>
    <t>всего</t>
  </si>
  <si>
    <t>результат</t>
  </si>
  <si>
    <t>зачетный балл</t>
  </si>
  <si>
    <t>результат (сек)</t>
  </si>
  <si>
    <t>лучший результат в испытании ПФК</t>
  </si>
  <si>
    <t>лучший результат в испытании (игра)</t>
  </si>
  <si>
    <t>лучший результат в испытании легкая атлетика)</t>
  </si>
  <si>
    <t>ЮНОШИ</t>
  </si>
  <si>
    <t>ДЕВУШКИ</t>
  </si>
  <si>
    <t>5-6 классы</t>
  </si>
  <si>
    <t>Рейтинг</t>
  </si>
  <si>
    <t>9-11 классы</t>
  </si>
  <si>
    <t>МБОУ СОШ с. Маяк</t>
  </si>
  <si>
    <t>Андреев Николай Денисович</t>
  </si>
  <si>
    <t>Люкин Александр Андреевич</t>
  </si>
  <si>
    <t>Соловей Станислав Александрович</t>
  </si>
  <si>
    <t>Кривозубов Андрей Владимирович</t>
  </si>
  <si>
    <t>Корнева Анастасия Сергеевна</t>
  </si>
  <si>
    <t>Галицкая Дарья Сергеевна</t>
  </si>
  <si>
    <t>Архипова Марина Александровна</t>
  </si>
  <si>
    <t>Одикова Ксения Александровна</t>
  </si>
  <si>
    <t>победитель</t>
  </si>
  <si>
    <t>призер</t>
  </si>
  <si>
    <t>участник</t>
  </si>
  <si>
    <t>Причина Никита Иосифович</t>
  </si>
  <si>
    <t>Рагимов Рустам Руфат Оглы</t>
  </si>
  <si>
    <t>Люкин Андрей Андреевич</t>
  </si>
  <si>
    <t>Куликов Самуил Николаевич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</si>
</sst>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u/>
      <sz val="20"/>
      <color rgb="FFC00000"/>
      <name val="Times New Roman"/>
      <family val="1"/>
      <charset val="204"/>
    </font>
    <font>
      <sz val="16"/>
      <color rgb="FFC00000"/>
      <name val="Calibri"/>
      <family val="2"/>
      <scheme val="minor"/>
    </font>
    <font>
      <b/>
      <sz val="16"/>
      <color rgb="FFC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rgb="FF363636"/>
      <name val="Times New Roman"/>
      <family val="1"/>
      <charset val="204"/>
    </font>
    <font>
      <sz val="14"/>
      <color rgb="FF36363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0" fillId="0" borderId="5" xfId="0" applyBorder="1"/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opLeftCell="C7" zoomScale="69" zoomScaleNormal="69" workbookViewId="0">
      <selection activeCell="O13" sqref="O13"/>
    </sheetView>
  </sheetViews>
  <sheetFormatPr defaultRowHeight="15"/>
  <cols>
    <col min="1" max="1" width="7.7109375" customWidth="1"/>
    <col min="2" max="2" width="24.7109375" customWidth="1"/>
    <col min="3" max="3" width="23.5703125" customWidth="1"/>
    <col min="4" max="4" width="14.85546875" customWidth="1"/>
    <col min="5" max="5" width="12.7109375" customWidth="1"/>
    <col min="6" max="7" width="11.140625" customWidth="1"/>
    <col min="8" max="8" width="11.5703125" customWidth="1"/>
    <col min="9" max="9" width="12.5703125" customWidth="1"/>
    <col min="10" max="10" width="14.85546875" customWidth="1"/>
    <col min="11" max="11" width="18.7109375" customWidth="1"/>
    <col min="12" max="12" width="11" customWidth="1"/>
    <col min="13" max="13" width="16.85546875" customWidth="1"/>
    <col min="14" max="14" width="12.85546875" customWidth="1"/>
    <col min="15" max="15" width="14.85546875" customWidth="1"/>
    <col min="16" max="16" width="13.42578125" customWidth="1"/>
  </cols>
  <sheetData>
    <row r="1" spans="1:16" ht="38.25" customHeight="1">
      <c r="A1" s="1" t="s">
        <v>0</v>
      </c>
      <c r="B1" s="2"/>
    </row>
    <row r="2" spans="1:16" ht="38.25" customHeight="1">
      <c r="A2" s="3" t="s">
        <v>1</v>
      </c>
      <c r="B2" s="2"/>
    </row>
    <row r="3" spans="1:16" ht="35.25" customHeight="1">
      <c r="A3" s="3" t="s">
        <v>2</v>
      </c>
      <c r="B3" s="2"/>
    </row>
    <row r="4" spans="1:16" ht="35.25" customHeight="1">
      <c r="A4" s="3" t="s">
        <v>3</v>
      </c>
      <c r="B4" s="2"/>
    </row>
    <row r="5" spans="1:16" ht="35.25" customHeight="1">
      <c r="A5" s="3" t="s">
        <v>4</v>
      </c>
    </row>
    <row r="6" spans="1:16" ht="35.25" customHeight="1">
      <c r="A6" s="3" t="s">
        <v>5</v>
      </c>
    </row>
    <row r="8" spans="1:16" ht="32.25" customHeight="1">
      <c r="A8" s="30" t="s">
        <v>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6" ht="33.75" customHeight="1">
      <c r="A9" s="4" t="s">
        <v>26</v>
      </c>
    </row>
    <row r="10" spans="1:16" ht="46.5" customHeight="1">
      <c r="A10" s="31" t="s">
        <v>8</v>
      </c>
      <c r="B10" s="31" t="s">
        <v>9</v>
      </c>
      <c r="C10" s="31" t="s">
        <v>10</v>
      </c>
      <c r="D10" s="33" t="s">
        <v>11</v>
      </c>
      <c r="E10" s="35" t="s">
        <v>12</v>
      </c>
      <c r="F10" s="36"/>
      <c r="G10" s="35" t="s">
        <v>13</v>
      </c>
      <c r="H10" s="36"/>
      <c r="I10" s="35" t="s">
        <v>14</v>
      </c>
      <c r="J10" s="37"/>
      <c r="K10" s="36"/>
      <c r="L10" s="38" t="s">
        <v>16</v>
      </c>
      <c r="M10" s="38"/>
      <c r="N10" s="38"/>
      <c r="O10" s="5" t="s">
        <v>17</v>
      </c>
      <c r="P10" s="28" t="s">
        <v>27</v>
      </c>
    </row>
    <row r="11" spans="1:16" ht="63">
      <c r="A11" s="32"/>
      <c r="B11" s="32"/>
      <c r="C11" s="32"/>
      <c r="D11" s="34"/>
      <c r="E11" s="6" t="s">
        <v>18</v>
      </c>
      <c r="F11" s="6" t="s">
        <v>19</v>
      </c>
      <c r="G11" s="6" t="s">
        <v>18</v>
      </c>
      <c r="H11" s="6" t="s">
        <v>19</v>
      </c>
      <c r="I11" s="6" t="s">
        <v>20</v>
      </c>
      <c r="J11" s="6" t="s">
        <v>21</v>
      </c>
      <c r="K11" s="6" t="s">
        <v>19</v>
      </c>
      <c r="L11" s="6" t="s">
        <v>20</v>
      </c>
      <c r="M11" s="6" t="s">
        <v>23</v>
      </c>
      <c r="N11" s="6" t="s">
        <v>19</v>
      </c>
      <c r="O11" s="7" t="s">
        <v>19</v>
      </c>
      <c r="P11" s="29"/>
    </row>
    <row r="12" spans="1:16" ht="15.75">
      <c r="A12" s="8"/>
      <c r="B12" s="22" t="s">
        <v>24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4"/>
      <c r="P12" s="21"/>
    </row>
    <row r="13" spans="1:16" ht="34.5" customHeight="1">
      <c r="A13" s="9">
        <v>1</v>
      </c>
      <c r="B13" s="10"/>
      <c r="C13" s="10"/>
      <c r="D13" s="10"/>
      <c r="E13" s="11"/>
      <c r="F13" s="9">
        <f>(30*E13)/37</f>
        <v>0</v>
      </c>
      <c r="G13" s="11"/>
      <c r="H13" s="9">
        <f>(25*G13)/10</f>
        <v>0</v>
      </c>
      <c r="I13" s="12">
        <v>1</v>
      </c>
      <c r="J13" s="13"/>
      <c r="K13" s="14">
        <f>((20*J13)/I13)</f>
        <v>0</v>
      </c>
      <c r="L13" s="13">
        <v>1</v>
      </c>
      <c r="M13" s="13"/>
      <c r="N13" s="14">
        <f>(25*M13)/L13</f>
        <v>0</v>
      </c>
      <c r="O13" s="15">
        <f>F13+H13+K13+N13</f>
        <v>0</v>
      </c>
      <c r="P13" s="21"/>
    </row>
    <row r="14" spans="1:16" ht="18.75">
      <c r="A14" s="6">
        <v>2</v>
      </c>
      <c r="B14" s="10"/>
      <c r="C14" s="10"/>
      <c r="D14" s="10"/>
      <c r="E14" s="16"/>
      <c r="F14" s="9">
        <f t="shared" ref="F14:F16" si="0">(30*E14)/37</f>
        <v>0</v>
      </c>
      <c r="G14" s="16"/>
      <c r="H14" s="9">
        <f t="shared" ref="H14:H16" si="1">(25*G14)/10</f>
        <v>0</v>
      </c>
      <c r="I14" s="17">
        <v>1</v>
      </c>
      <c r="J14" s="18"/>
      <c r="K14" s="14">
        <f t="shared" ref="K14:K16" si="2">((20*J14)/I14)</f>
        <v>0</v>
      </c>
      <c r="L14" s="18">
        <v>1</v>
      </c>
      <c r="M14" s="18"/>
      <c r="N14" s="14">
        <f t="shared" ref="N14:N23" si="3">(25*M14)/L14</f>
        <v>0</v>
      </c>
      <c r="O14" s="15">
        <f t="shared" ref="O14:O16" si="4">F14+H14+K14+N14</f>
        <v>0</v>
      </c>
      <c r="P14" s="21"/>
    </row>
    <row r="15" spans="1:16" ht="18.75">
      <c r="A15" s="6">
        <v>3</v>
      </c>
      <c r="B15" s="10"/>
      <c r="C15" s="10"/>
      <c r="D15" s="10"/>
      <c r="E15" s="19"/>
      <c r="F15" s="9">
        <f t="shared" si="0"/>
        <v>0</v>
      </c>
      <c r="G15" s="19"/>
      <c r="H15" s="9">
        <f>(25*G15)/10</f>
        <v>0</v>
      </c>
      <c r="I15" s="17">
        <v>1</v>
      </c>
      <c r="J15" s="20"/>
      <c r="K15" s="14">
        <f t="shared" si="2"/>
        <v>0</v>
      </c>
      <c r="L15" s="20">
        <v>1</v>
      </c>
      <c r="M15" s="20"/>
      <c r="N15" s="14">
        <f t="shared" si="3"/>
        <v>0</v>
      </c>
      <c r="O15" s="15">
        <f t="shared" si="4"/>
        <v>0</v>
      </c>
      <c r="P15" s="21"/>
    </row>
    <row r="16" spans="1:16" ht="18.75">
      <c r="A16" s="6">
        <v>4</v>
      </c>
      <c r="B16" s="10"/>
      <c r="C16" s="10"/>
      <c r="D16" s="10"/>
      <c r="E16" s="19"/>
      <c r="F16" s="9">
        <f t="shared" si="0"/>
        <v>0</v>
      </c>
      <c r="G16" s="19"/>
      <c r="H16" s="9">
        <f t="shared" si="1"/>
        <v>0</v>
      </c>
      <c r="I16" s="17">
        <v>1</v>
      </c>
      <c r="J16" s="20"/>
      <c r="K16" s="14">
        <f t="shared" si="2"/>
        <v>0</v>
      </c>
      <c r="L16" s="20">
        <v>1</v>
      </c>
      <c r="M16" s="20"/>
      <c r="N16" s="14">
        <f t="shared" si="3"/>
        <v>0</v>
      </c>
      <c r="O16" s="15">
        <f t="shared" si="4"/>
        <v>0</v>
      </c>
      <c r="P16" s="21"/>
    </row>
    <row r="17" spans="1:16" ht="15.75">
      <c r="A17" s="6"/>
      <c r="B17" s="25" t="s">
        <v>25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1"/>
    </row>
    <row r="18" spans="1:16" ht="28.5" customHeight="1">
      <c r="A18" s="6">
        <v>5</v>
      </c>
      <c r="B18" s="10"/>
      <c r="C18" s="10"/>
      <c r="D18" s="10"/>
      <c r="E18" s="19"/>
      <c r="F18" s="9">
        <f>(30*E18)/37</f>
        <v>0</v>
      </c>
      <c r="G18" s="19"/>
      <c r="H18" s="9">
        <f>(25*G18)/10</f>
        <v>0</v>
      </c>
      <c r="I18" s="17">
        <v>1</v>
      </c>
      <c r="J18" s="20"/>
      <c r="K18" s="14">
        <f>((20*J18)/I18)</f>
        <v>0</v>
      </c>
      <c r="L18" s="20">
        <v>1</v>
      </c>
      <c r="M18" s="20"/>
      <c r="N18" s="14">
        <f t="shared" si="3"/>
        <v>0</v>
      </c>
      <c r="O18" s="15">
        <f>F18+H18+K18+N18</f>
        <v>0</v>
      </c>
      <c r="P18" s="21"/>
    </row>
    <row r="19" spans="1:16" ht="19.5" customHeight="1">
      <c r="A19" s="6">
        <v>6</v>
      </c>
      <c r="B19" s="10"/>
      <c r="C19" s="10"/>
      <c r="D19" s="10"/>
      <c r="E19" s="19"/>
      <c r="F19" s="9">
        <f t="shared" ref="F19:F23" si="5">(30*E19)/37</f>
        <v>0</v>
      </c>
      <c r="G19" s="19"/>
      <c r="H19" s="9">
        <f t="shared" ref="H19:H23" si="6">(25*G19)/10</f>
        <v>0</v>
      </c>
      <c r="I19" s="17">
        <v>1</v>
      </c>
      <c r="J19" s="20"/>
      <c r="K19" s="14">
        <f t="shared" ref="K19:K23" si="7">((20*J19)/I19)</f>
        <v>0</v>
      </c>
      <c r="L19" s="20">
        <v>1</v>
      </c>
      <c r="M19" s="20"/>
      <c r="N19" s="14">
        <f t="shared" si="3"/>
        <v>0</v>
      </c>
      <c r="O19" s="15">
        <f t="shared" ref="O19:O23" si="8">F19+H19+K19+N19</f>
        <v>0</v>
      </c>
      <c r="P19" s="21"/>
    </row>
    <row r="20" spans="1:16" ht="18.75">
      <c r="A20" s="6">
        <v>7</v>
      </c>
      <c r="B20" s="10"/>
      <c r="C20" s="10"/>
      <c r="D20" s="10"/>
      <c r="E20" s="19"/>
      <c r="F20" s="9">
        <f t="shared" si="5"/>
        <v>0</v>
      </c>
      <c r="G20" s="19"/>
      <c r="H20" s="9">
        <f t="shared" si="6"/>
        <v>0</v>
      </c>
      <c r="I20" s="17">
        <v>1</v>
      </c>
      <c r="J20" s="20"/>
      <c r="K20" s="14">
        <f t="shared" si="7"/>
        <v>0</v>
      </c>
      <c r="L20" s="20">
        <v>1</v>
      </c>
      <c r="M20" s="20"/>
      <c r="N20" s="14">
        <f t="shared" si="3"/>
        <v>0</v>
      </c>
      <c r="O20" s="15">
        <f t="shared" si="8"/>
        <v>0</v>
      </c>
      <c r="P20" s="21"/>
    </row>
    <row r="21" spans="1:16" ht="18.75">
      <c r="A21" s="6">
        <v>8</v>
      </c>
      <c r="B21" s="10"/>
      <c r="C21" s="10"/>
      <c r="D21" s="10"/>
      <c r="E21" s="19"/>
      <c r="F21" s="9">
        <f t="shared" si="5"/>
        <v>0</v>
      </c>
      <c r="G21" s="19"/>
      <c r="H21" s="9">
        <f t="shared" si="6"/>
        <v>0</v>
      </c>
      <c r="I21" s="17">
        <v>1</v>
      </c>
      <c r="J21" s="20"/>
      <c r="K21" s="14">
        <f t="shared" si="7"/>
        <v>0</v>
      </c>
      <c r="L21" s="20">
        <v>1</v>
      </c>
      <c r="M21" s="20"/>
      <c r="N21" s="14">
        <f t="shared" si="3"/>
        <v>0</v>
      </c>
      <c r="O21" s="15">
        <f t="shared" si="8"/>
        <v>0</v>
      </c>
      <c r="P21" s="21"/>
    </row>
    <row r="22" spans="1:16" ht="18.75">
      <c r="A22" s="6">
        <v>9</v>
      </c>
      <c r="B22" s="10"/>
      <c r="C22" s="10"/>
      <c r="D22" s="10"/>
      <c r="E22" s="19"/>
      <c r="F22" s="9">
        <f t="shared" si="5"/>
        <v>0</v>
      </c>
      <c r="G22" s="19"/>
      <c r="H22" s="9">
        <f t="shared" si="6"/>
        <v>0</v>
      </c>
      <c r="I22" s="17">
        <v>1</v>
      </c>
      <c r="J22" s="20"/>
      <c r="K22" s="14">
        <f t="shared" si="7"/>
        <v>0</v>
      </c>
      <c r="L22" s="20">
        <v>1</v>
      </c>
      <c r="M22" s="20"/>
      <c r="N22" s="14">
        <f t="shared" si="3"/>
        <v>0</v>
      </c>
      <c r="O22" s="15">
        <f t="shared" si="8"/>
        <v>0</v>
      </c>
      <c r="P22" s="21"/>
    </row>
    <row r="23" spans="1:16" ht="18.75">
      <c r="A23" s="6">
        <v>10</v>
      </c>
      <c r="B23" s="10"/>
      <c r="C23" s="10"/>
      <c r="D23" s="10"/>
      <c r="E23" s="19"/>
      <c r="F23" s="9">
        <f t="shared" si="5"/>
        <v>0</v>
      </c>
      <c r="G23" s="19"/>
      <c r="H23" s="9">
        <f t="shared" si="6"/>
        <v>0</v>
      </c>
      <c r="I23" s="17">
        <v>1</v>
      </c>
      <c r="J23" s="20"/>
      <c r="K23" s="14">
        <f t="shared" si="7"/>
        <v>0</v>
      </c>
      <c r="L23" s="20">
        <v>1</v>
      </c>
      <c r="M23" s="20"/>
      <c r="N23" s="14">
        <f t="shared" si="3"/>
        <v>0</v>
      </c>
      <c r="O23" s="15">
        <f t="shared" si="8"/>
        <v>0</v>
      </c>
      <c r="P23" s="21"/>
    </row>
  </sheetData>
  <mergeCells count="12">
    <mergeCell ref="B12:O12"/>
    <mergeCell ref="B17:O17"/>
    <mergeCell ref="P10:P11"/>
    <mergeCell ref="A8:O8"/>
    <mergeCell ref="A10:A11"/>
    <mergeCell ref="B10:B11"/>
    <mergeCell ref="C10:C11"/>
    <mergeCell ref="D10:D11"/>
    <mergeCell ref="E10:F10"/>
    <mergeCell ref="G10:H10"/>
    <mergeCell ref="I10:K10"/>
    <mergeCell ref="L10:N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zoomScale="55" zoomScaleNormal="55" workbookViewId="0">
      <selection activeCell="W20" sqref="W20"/>
    </sheetView>
  </sheetViews>
  <sheetFormatPr defaultRowHeight="15"/>
  <cols>
    <col min="1" max="1" width="7.7109375" customWidth="1"/>
    <col min="2" max="2" width="24.7109375" customWidth="1"/>
    <col min="3" max="3" width="23.5703125" customWidth="1"/>
    <col min="4" max="4" width="14.85546875" customWidth="1"/>
    <col min="5" max="5" width="12.7109375" customWidth="1"/>
    <col min="6" max="7" width="11.140625" customWidth="1"/>
    <col min="8" max="8" width="11.5703125" customWidth="1"/>
    <col min="9" max="9" width="12.5703125" customWidth="1"/>
    <col min="10" max="10" width="14.85546875" customWidth="1"/>
    <col min="11" max="11" width="18.7109375" customWidth="1"/>
    <col min="12" max="13" width="12.42578125" customWidth="1"/>
    <col min="14" max="14" width="14" customWidth="1"/>
    <col min="15" max="15" width="11" customWidth="1"/>
    <col min="16" max="16" width="16.85546875" customWidth="1"/>
    <col min="17" max="17" width="12.85546875" customWidth="1"/>
    <col min="18" max="18" width="14.85546875" customWidth="1"/>
    <col min="19" max="19" width="13.42578125" customWidth="1"/>
  </cols>
  <sheetData>
    <row r="1" spans="1:19" ht="38.25" customHeight="1">
      <c r="A1" s="1" t="s">
        <v>0</v>
      </c>
      <c r="B1" s="2"/>
    </row>
    <row r="2" spans="1:19" ht="38.25" customHeight="1">
      <c r="A2" s="3" t="s">
        <v>1</v>
      </c>
      <c r="B2" s="2"/>
    </row>
    <row r="3" spans="1:19" ht="35.25" customHeight="1">
      <c r="A3" s="3" t="s">
        <v>2</v>
      </c>
      <c r="B3" s="2"/>
    </row>
    <row r="4" spans="1:19" ht="35.25" customHeight="1">
      <c r="A4" s="3" t="s">
        <v>3</v>
      </c>
      <c r="B4" s="2"/>
    </row>
    <row r="5" spans="1:19" ht="35.25" customHeight="1">
      <c r="A5" s="3" t="s">
        <v>4</v>
      </c>
    </row>
    <row r="6" spans="1:19" ht="35.25" customHeight="1">
      <c r="A6" s="3" t="s">
        <v>5</v>
      </c>
    </row>
    <row r="8" spans="1:19" ht="32.25" customHeight="1">
      <c r="A8" s="30" t="s">
        <v>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9" ht="33.75" customHeight="1">
      <c r="A9" s="4" t="s">
        <v>7</v>
      </c>
    </row>
    <row r="10" spans="1:19" ht="46.5" customHeight="1">
      <c r="A10" s="31" t="s">
        <v>8</v>
      </c>
      <c r="B10" s="31" t="s">
        <v>9</v>
      </c>
      <c r="C10" s="31" t="s">
        <v>10</v>
      </c>
      <c r="D10" s="33" t="s">
        <v>11</v>
      </c>
      <c r="E10" s="35" t="s">
        <v>12</v>
      </c>
      <c r="F10" s="36"/>
      <c r="G10" s="35" t="s">
        <v>13</v>
      </c>
      <c r="H10" s="36"/>
      <c r="I10" s="35" t="s">
        <v>14</v>
      </c>
      <c r="J10" s="37"/>
      <c r="K10" s="36"/>
      <c r="L10" s="38" t="s">
        <v>15</v>
      </c>
      <c r="M10" s="38"/>
      <c r="N10" s="38"/>
      <c r="O10" s="38" t="s">
        <v>16</v>
      </c>
      <c r="P10" s="38"/>
      <c r="Q10" s="38"/>
      <c r="R10" s="5" t="s">
        <v>17</v>
      </c>
      <c r="S10" s="28" t="s">
        <v>27</v>
      </c>
    </row>
    <row r="11" spans="1:19" ht="63">
      <c r="A11" s="32"/>
      <c r="B11" s="32"/>
      <c r="C11" s="32"/>
      <c r="D11" s="34"/>
      <c r="E11" s="6" t="s">
        <v>18</v>
      </c>
      <c r="F11" s="6" t="s">
        <v>19</v>
      </c>
      <c r="G11" s="6" t="s">
        <v>18</v>
      </c>
      <c r="H11" s="6" t="s">
        <v>19</v>
      </c>
      <c r="I11" s="6" t="s">
        <v>20</v>
      </c>
      <c r="J11" s="6" t="s">
        <v>21</v>
      </c>
      <c r="K11" s="6" t="s">
        <v>19</v>
      </c>
      <c r="L11" s="6" t="s">
        <v>20</v>
      </c>
      <c r="M11" s="6" t="s">
        <v>22</v>
      </c>
      <c r="N11" s="6" t="s">
        <v>19</v>
      </c>
      <c r="O11" s="6" t="s">
        <v>20</v>
      </c>
      <c r="P11" s="6" t="s">
        <v>23</v>
      </c>
      <c r="Q11" s="6" t="s">
        <v>19</v>
      </c>
      <c r="R11" s="7" t="s">
        <v>19</v>
      </c>
      <c r="S11" s="29"/>
    </row>
    <row r="12" spans="1:19" ht="15.75">
      <c r="A12" s="8"/>
      <c r="B12" s="22" t="s">
        <v>24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/>
      <c r="S12" s="21"/>
    </row>
    <row r="13" spans="1:19" ht="34.5" customHeight="1">
      <c r="A13" s="9">
        <v>1</v>
      </c>
      <c r="B13" s="10" t="s">
        <v>30</v>
      </c>
      <c r="C13" s="10" t="s">
        <v>29</v>
      </c>
      <c r="D13" s="10">
        <v>8</v>
      </c>
      <c r="E13" s="11">
        <v>9</v>
      </c>
      <c r="F13" s="9">
        <f>(20*E13)/45</f>
        <v>4</v>
      </c>
      <c r="G13" s="11">
        <v>2.8</v>
      </c>
      <c r="H13" s="9">
        <f>(20*G13)/10</f>
        <v>5.6</v>
      </c>
      <c r="I13" s="12">
        <v>46.34</v>
      </c>
      <c r="J13" s="13">
        <v>46.34</v>
      </c>
      <c r="K13" s="14">
        <f>((15*J13)/I13)</f>
        <v>15</v>
      </c>
      <c r="L13" s="13">
        <v>71</v>
      </c>
      <c r="M13" s="13">
        <v>71</v>
      </c>
      <c r="N13" s="14">
        <f>(15*M13)/L13</f>
        <v>15</v>
      </c>
      <c r="O13" s="13">
        <v>3.22</v>
      </c>
      <c r="P13" s="13">
        <v>3.18</v>
      </c>
      <c r="Q13" s="14">
        <f>(20*P13)/O13</f>
        <v>19.751552795031056</v>
      </c>
      <c r="R13" s="15">
        <f>F13+H13+K13+N13+Q13</f>
        <v>59.351552795031054</v>
      </c>
      <c r="S13" s="21" t="s">
        <v>39</v>
      </c>
    </row>
    <row r="14" spans="1:19" ht="56.25">
      <c r="A14" s="6">
        <v>2</v>
      </c>
      <c r="B14" s="10" t="s">
        <v>31</v>
      </c>
      <c r="C14" s="10"/>
      <c r="D14" s="10">
        <v>8</v>
      </c>
      <c r="E14" s="16">
        <v>13</v>
      </c>
      <c r="F14" s="9">
        <f t="shared" ref="F14:F16" si="0">(20*E14)/45</f>
        <v>5.7777777777777777</v>
      </c>
      <c r="G14" s="16">
        <v>7</v>
      </c>
      <c r="H14" s="9">
        <f t="shared" ref="H14:H16" si="1">(20*G14)/10</f>
        <v>14</v>
      </c>
      <c r="I14" s="17">
        <v>47.9</v>
      </c>
      <c r="J14" s="18">
        <v>46.34</v>
      </c>
      <c r="K14" s="14">
        <f t="shared" ref="K14:K16" si="2">((15*J14)/I14)</f>
        <v>14.511482254697286</v>
      </c>
      <c r="L14" s="18">
        <v>77</v>
      </c>
      <c r="M14" s="18">
        <v>71</v>
      </c>
      <c r="N14" s="14">
        <f t="shared" ref="N14:N23" si="3">(15*M14)/L14</f>
        <v>13.831168831168831</v>
      </c>
      <c r="O14" s="18">
        <v>3.18</v>
      </c>
      <c r="P14" s="18">
        <v>3.18</v>
      </c>
      <c r="Q14" s="14">
        <f t="shared" ref="Q14:Q16" si="4">(20*P14)/O14</f>
        <v>20</v>
      </c>
      <c r="R14" s="15">
        <f t="shared" ref="R14:R16" si="5">F14+H14+K14+N14+Q14</f>
        <v>68.120428863643895</v>
      </c>
      <c r="S14" s="21" t="s">
        <v>38</v>
      </c>
    </row>
    <row r="15" spans="1:19" ht="56.25">
      <c r="A15" s="6">
        <v>3</v>
      </c>
      <c r="B15" s="10" t="s">
        <v>32</v>
      </c>
      <c r="C15" s="10"/>
      <c r="D15" s="10">
        <v>8</v>
      </c>
      <c r="E15" s="19">
        <v>15</v>
      </c>
      <c r="F15" s="9">
        <f t="shared" si="0"/>
        <v>6.666666666666667</v>
      </c>
      <c r="G15" s="19">
        <v>1.3</v>
      </c>
      <c r="H15" s="9">
        <f t="shared" si="1"/>
        <v>2.6</v>
      </c>
      <c r="I15" s="17">
        <v>50.4</v>
      </c>
      <c r="J15" s="20">
        <v>46.34</v>
      </c>
      <c r="K15" s="14">
        <f t="shared" si="2"/>
        <v>13.791666666666668</v>
      </c>
      <c r="L15" s="20">
        <v>75</v>
      </c>
      <c r="M15" s="20">
        <v>71</v>
      </c>
      <c r="N15" s="14">
        <f t="shared" si="3"/>
        <v>14.2</v>
      </c>
      <c r="O15" s="20">
        <v>4.2300000000000004</v>
      </c>
      <c r="P15" s="20">
        <v>3.18</v>
      </c>
      <c r="Q15" s="14">
        <f t="shared" si="4"/>
        <v>15.035460992907801</v>
      </c>
      <c r="R15" s="15">
        <f t="shared" si="5"/>
        <v>52.293794326241141</v>
      </c>
      <c r="S15" s="21" t="s">
        <v>40</v>
      </c>
    </row>
    <row r="16" spans="1:19" ht="56.25">
      <c r="A16" s="6">
        <v>4</v>
      </c>
      <c r="B16" s="10" t="s">
        <v>33</v>
      </c>
      <c r="C16" s="10"/>
      <c r="D16" s="10">
        <v>8</v>
      </c>
      <c r="E16" s="19">
        <v>7</v>
      </c>
      <c r="F16" s="9">
        <f t="shared" si="0"/>
        <v>3.1111111111111112</v>
      </c>
      <c r="G16" s="19">
        <v>0.4</v>
      </c>
      <c r="H16" s="9">
        <f t="shared" si="1"/>
        <v>0.8</v>
      </c>
      <c r="I16" s="17">
        <v>50.25</v>
      </c>
      <c r="J16" s="20">
        <v>46.34</v>
      </c>
      <c r="K16" s="14">
        <f t="shared" si="2"/>
        <v>13.832835820895523</v>
      </c>
      <c r="L16" s="20">
        <v>93</v>
      </c>
      <c r="M16" s="20">
        <v>71</v>
      </c>
      <c r="N16" s="14">
        <f t="shared" si="3"/>
        <v>11.451612903225806</v>
      </c>
      <c r="O16" s="20">
        <v>5.2</v>
      </c>
      <c r="P16" s="20">
        <v>3.18</v>
      </c>
      <c r="Q16" s="14">
        <f t="shared" si="4"/>
        <v>12.23076923076923</v>
      </c>
      <c r="R16" s="15">
        <f t="shared" si="5"/>
        <v>41.426329066001671</v>
      </c>
      <c r="S16" s="21" t="s">
        <v>40</v>
      </c>
    </row>
    <row r="17" spans="1:19" ht="15.75">
      <c r="A17" s="6"/>
      <c r="B17" s="25" t="s">
        <v>25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7"/>
      <c r="S17" s="21"/>
    </row>
    <row r="18" spans="1:19" ht="28.5" customHeight="1">
      <c r="A18" s="6">
        <v>5</v>
      </c>
      <c r="B18" s="10" t="s">
        <v>34</v>
      </c>
      <c r="C18" s="10"/>
      <c r="D18" s="10">
        <v>7</v>
      </c>
      <c r="E18" s="19">
        <v>14</v>
      </c>
      <c r="F18" s="9">
        <f>(20*E18)/45</f>
        <v>6.2222222222222223</v>
      </c>
      <c r="G18" s="19">
        <v>3.7</v>
      </c>
      <c r="H18" s="9">
        <f>(20*G18)/10</f>
        <v>7.4</v>
      </c>
      <c r="I18" s="17">
        <v>55.5</v>
      </c>
      <c r="J18" s="20">
        <v>53.56</v>
      </c>
      <c r="K18" s="14">
        <f>((15*J18)/I18)</f>
        <v>14.475675675675678</v>
      </c>
      <c r="L18" s="20">
        <v>95</v>
      </c>
      <c r="M18" s="20">
        <v>70</v>
      </c>
      <c r="N18" s="14">
        <f t="shared" si="3"/>
        <v>11.052631578947368</v>
      </c>
      <c r="O18" s="20">
        <v>3.52</v>
      </c>
      <c r="P18" s="20">
        <v>3.2</v>
      </c>
      <c r="Q18" s="14">
        <f>(20*P18)/O18</f>
        <v>18.181818181818183</v>
      </c>
      <c r="R18" s="15">
        <f>F18+H18+K18+N18+Q18</f>
        <v>57.332347658663451</v>
      </c>
      <c r="S18" s="21" t="s">
        <v>40</v>
      </c>
    </row>
    <row r="19" spans="1:19" ht="19.5" customHeight="1">
      <c r="A19" s="6">
        <v>6</v>
      </c>
      <c r="B19" s="10" t="s">
        <v>35</v>
      </c>
      <c r="C19" s="10"/>
      <c r="D19" s="10">
        <v>7</v>
      </c>
      <c r="E19" s="19">
        <v>15</v>
      </c>
      <c r="F19" s="9">
        <f t="shared" ref="F19:F23" si="6">(20*E19)/45</f>
        <v>6.666666666666667</v>
      </c>
      <c r="G19" s="19">
        <v>3.9</v>
      </c>
      <c r="H19" s="9">
        <f t="shared" ref="H19:H23" si="7">(20*G19)/10</f>
        <v>7.8</v>
      </c>
      <c r="I19" s="17">
        <v>61.4</v>
      </c>
      <c r="J19" s="20">
        <v>53.56</v>
      </c>
      <c r="K19" s="14">
        <f t="shared" ref="K19:K23" si="8">((15*J19)/I19)</f>
        <v>13.084690553745929</v>
      </c>
      <c r="L19" s="20">
        <v>85</v>
      </c>
      <c r="M19" s="20">
        <v>70</v>
      </c>
      <c r="N19" s="14">
        <f t="shared" si="3"/>
        <v>12.352941176470589</v>
      </c>
      <c r="O19" s="20">
        <v>3.58</v>
      </c>
      <c r="P19" s="20">
        <v>3.2</v>
      </c>
      <c r="Q19" s="14">
        <f t="shared" ref="Q19:Q23" si="9">(20*P19)/O19</f>
        <v>17.877094972067038</v>
      </c>
      <c r="R19" s="15">
        <f t="shared" ref="R19:R23" si="10">F19+H19+K19+N19+Q19</f>
        <v>57.781393368950219</v>
      </c>
      <c r="S19" s="21" t="s">
        <v>39</v>
      </c>
    </row>
    <row r="20" spans="1:19" ht="56.25">
      <c r="A20" s="6">
        <v>7</v>
      </c>
      <c r="B20" s="10" t="s">
        <v>36</v>
      </c>
      <c r="C20" s="10"/>
      <c r="D20" s="10">
        <v>7</v>
      </c>
      <c r="E20" s="19">
        <v>12</v>
      </c>
      <c r="F20" s="9">
        <f t="shared" si="6"/>
        <v>5.333333333333333</v>
      </c>
      <c r="G20" s="19">
        <v>4</v>
      </c>
      <c r="H20" s="9">
        <f t="shared" si="7"/>
        <v>8</v>
      </c>
      <c r="I20" s="17">
        <v>53.56</v>
      </c>
      <c r="J20" s="20">
        <v>53.56</v>
      </c>
      <c r="K20" s="14">
        <f t="shared" si="8"/>
        <v>15.000000000000002</v>
      </c>
      <c r="L20" s="20">
        <v>70</v>
      </c>
      <c r="M20" s="20">
        <v>70</v>
      </c>
      <c r="N20" s="14">
        <f t="shared" si="3"/>
        <v>15</v>
      </c>
      <c r="O20" s="20">
        <v>3.2</v>
      </c>
      <c r="P20" s="20">
        <v>3.2</v>
      </c>
      <c r="Q20" s="14">
        <f t="shared" si="9"/>
        <v>20</v>
      </c>
      <c r="R20" s="15">
        <f t="shared" si="10"/>
        <v>63.333333333333336</v>
      </c>
      <c r="S20" s="21" t="s">
        <v>38</v>
      </c>
    </row>
    <row r="21" spans="1:19" ht="37.5">
      <c r="A21" s="6">
        <v>8</v>
      </c>
      <c r="B21" s="10" t="s">
        <v>37</v>
      </c>
      <c r="C21" s="10"/>
      <c r="D21" s="10">
        <v>7</v>
      </c>
      <c r="E21" s="19">
        <v>11</v>
      </c>
      <c r="F21" s="9">
        <f t="shared" si="6"/>
        <v>4.8888888888888893</v>
      </c>
      <c r="G21" s="19">
        <v>3.2</v>
      </c>
      <c r="H21" s="9">
        <f t="shared" si="7"/>
        <v>6.4</v>
      </c>
      <c r="I21" s="17">
        <v>57.46</v>
      </c>
      <c r="J21" s="20">
        <v>53.56</v>
      </c>
      <c r="K21" s="14">
        <f t="shared" si="8"/>
        <v>13.98190045248869</v>
      </c>
      <c r="L21" s="20">
        <v>85</v>
      </c>
      <c r="M21" s="20">
        <v>70</v>
      </c>
      <c r="N21" s="14">
        <f t="shared" si="3"/>
        <v>12.352941176470589</v>
      </c>
      <c r="O21" s="20">
        <v>3.56</v>
      </c>
      <c r="P21" s="20">
        <v>3.2</v>
      </c>
      <c r="Q21" s="14">
        <f t="shared" si="9"/>
        <v>17.977528089887642</v>
      </c>
      <c r="R21" s="15">
        <f t="shared" si="10"/>
        <v>55.601258607735808</v>
      </c>
      <c r="S21" s="21" t="s">
        <v>40</v>
      </c>
    </row>
    <row r="22" spans="1:19" ht="18.75">
      <c r="A22" s="6">
        <v>9</v>
      </c>
      <c r="B22" s="10"/>
      <c r="C22" s="10"/>
      <c r="D22" s="10"/>
      <c r="E22" s="19"/>
      <c r="F22" s="9">
        <f t="shared" si="6"/>
        <v>0</v>
      </c>
      <c r="G22" s="19"/>
      <c r="H22" s="9">
        <f t="shared" si="7"/>
        <v>0</v>
      </c>
      <c r="I22" s="17">
        <v>1</v>
      </c>
      <c r="J22" s="20"/>
      <c r="K22" s="14">
        <f t="shared" si="8"/>
        <v>0</v>
      </c>
      <c r="L22" s="20">
        <v>1</v>
      </c>
      <c r="M22" s="20"/>
      <c r="N22" s="14">
        <f t="shared" si="3"/>
        <v>0</v>
      </c>
      <c r="O22" s="20">
        <v>1</v>
      </c>
      <c r="P22" s="20"/>
      <c r="Q22" s="14">
        <f t="shared" si="9"/>
        <v>0</v>
      </c>
      <c r="R22" s="15">
        <f t="shared" si="10"/>
        <v>0</v>
      </c>
      <c r="S22" s="21"/>
    </row>
    <row r="23" spans="1:19" ht="18.75">
      <c r="A23" s="6">
        <v>10</v>
      </c>
      <c r="B23" s="10"/>
      <c r="C23" s="10"/>
      <c r="D23" s="10"/>
      <c r="E23" s="19"/>
      <c r="F23" s="9">
        <f t="shared" si="6"/>
        <v>0</v>
      </c>
      <c r="G23" s="19"/>
      <c r="H23" s="9">
        <f t="shared" si="7"/>
        <v>0</v>
      </c>
      <c r="I23" s="17">
        <v>1</v>
      </c>
      <c r="J23" s="20"/>
      <c r="K23" s="14">
        <f t="shared" si="8"/>
        <v>0</v>
      </c>
      <c r="L23" s="20">
        <v>1</v>
      </c>
      <c r="M23" s="20"/>
      <c r="N23" s="14">
        <f t="shared" si="3"/>
        <v>0</v>
      </c>
      <c r="O23" s="20">
        <v>1</v>
      </c>
      <c r="P23" s="20"/>
      <c r="Q23" s="14">
        <f t="shared" si="9"/>
        <v>0</v>
      </c>
      <c r="R23" s="15">
        <f t="shared" si="10"/>
        <v>0</v>
      </c>
      <c r="S23" s="21"/>
    </row>
  </sheetData>
  <mergeCells count="13">
    <mergeCell ref="B12:R12"/>
    <mergeCell ref="B17:R17"/>
    <mergeCell ref="S10:S11"/>
    <mergeCell ref="A8:R8"/>
    <mergeCell ref="A10:A11"/>
    <mergeCell ref="B10:B11"/>
    <mergeCell ref="C10:C11"/>
    <mergeCell ref="D10:D11"/>
    <mergeCell ref="E10:F10"/>
    <mergeCell ref="G10:H10"/>
    <mergeCell ref="I10:K10"/>
    <mergeCell ref="L10:N10"/>
    <mergeCell ref="O10:Q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tabSelected="1" topLeftCell="A7" zoomScale="55" zoomScaleNormal="55" workbookViewId="0">
      <selection activeCell="S16" sqref="S16"/>
    </sheetView>
  </sheetViews>
  <sheetFormatPr defaultRowHeight="15"/>
  <cols>
    <col min="1" max="1" width="7.7109375" customWidth="1"/>
    <col min="2" max="2" width="24.7109375" customWidth="1"/>
    <col min="3" max="3" width="23.5703125" customWidth="1"/>
    <col min="4" max="4" width="14.85546875" customWidth="1"/>
    <col min="5" max="5" width="12.7109375" customWidth="1"/>
    <col min="6" max="7" width="11.140625" customWidth="1"/>
    <col min="8" max="8" width="11.5703125" customWidth="1"/>
    <col min="9" max="9" width="12.5703125" customWidth="1"/>
    <col min="10" max="10" width="14.85546875" customWidth="1"/>
    <col min="11" max="11" width="18.7109375" customWidth="1"/>
    <col min="12" max="13" width="12.42578125" customWidth="1"/>
    <col min="14" max="14" width="14" customWidth="1"/>
    <col min="15" max="15" width="11" customWidth="1"/>
    <col min="16" max="16" width="16.85546875" customWidth="1"/>
    <col min="17" max="17" width="12.85546875" customWidth="1"/>
    <col min="18" max="18" width="14.85546875" customWidth="1"/>
    <col min="19" max="19" width="13.42578125" customWidth="1"/>
  </cols>
  <sheetData>
    <row r="1" spans="1:19" ht="38.25" customHeight="1">
      <c r="A1" s="1" t="s">
        <v>0</v>
      </c>
      <c r="B1" s="2"/>
    </row>
    <row r="2" spans="1:19" ht="38.25" customHeight="1">
      <c r="A2" s="3" t="s">
        <v>1</v>
      </c>
      <c r="B2" s="2"/>
    </row>
    <row r="3" spans="1:19" ht="35.25" customHeight="1">
      <c r="A3" s="3" t="s">
        <v>2</v>
      </c>
      <c r="B3" s="2"/>
    </row>
    <row r="4" spans="1:19" ht="35.25" customHeight="1">
      <c r="A4" s="3" t="s">
        <v>3</v>
      </c>
      <c r="B4" s="2"/>
    </row>
    <row r="5" spans="1:19" ht="35.25" customHeight="1">
      <c r="A5" s="3" t="s">
        <v>4</v>
      </c>
    </row>
    <row r="6" spans="1:19" ht="35.25" customHeight="1">
      <c r="A6" s="3" t="s">
        <v>5</v>
      </c>
    </row>
    <row r="8" spans="1:19" ht="32.25" customHeight="1">
      <c r="A8" s="30" t="s">
        <v>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9" ht="33.75" customHeight="1">
      <c r="A9" s="4" t="s">
        <v>28</v>
      </c>
    </row>
    <row r="10" spans="1:19" ht="46.5" customHeight="1">
      <c r="A10" s="31" t="s">
        <v>8</v>
      </c>
      <c r="B10" s="31" t="s">
        <v>9</v>
      </c>
      <c r="C10" s="31" t="s">
        <v>10</v>
      </c>
      <c r="D10" s="33" t="s">
        <v>11</v>
      </c>
      <c r="E10" s="35" t="s">
        <v>12</v>
      </c>
      <c r="F10" s="36"/>
      <c r="G10" s="35" t="s">
        <v>13</v>
      </c>
      <c r="H10" s="36"/>
      <c r="I10" s="35" t="s">
        <v>14</v>
      </c>
      <c r="J10" s="37"/>
      <c r="K10" s="36"/>
      <c r="L10" s="38" t="s">
        <v>15</v>
      </c>
      <c r="M10" s="38"/>
      <c r="N10" s="38"/>
      <c r="O10" s="38" t="s">
        <v>16</v>
      </c>
      <c r="P10" s="38"/>
      <c r="Q10" s="38"/>
      <c r="R10" s="5" t="s">
        <v>17</v>
      </c>
      <c r="S10" s="28" t="s">
        <v>27</v>
      </c>
    </row>
    <row r="11" spans="1:19" ht="63">
      <c r="A11" s="32"/>
      <c r="B11" s="32"/>
      <c r="C11" s="32"/>
      <c r="D11" s="34"/>
      <c r="E11" s="6" t="s">
        <v>18</v>
      </c>
      <c r="F11" s="6" t="s">
        <v>19</v>
      </c>
      <c r="G11" s="6" t="s">
        <v>18</v>
      </c>
      <c r="H11" s="6" t="s">
        <v>19</v>
      </c>
      <c r="I11" s="6" t="s">
        <v>20</v>
      </c>
      <c r="J11" s="6" t="s">
        <v>21</v>
      </c>
      <c r="K11" s="6" t="s">
        <v>19</v>
      </c>
      <c r="L11" s="6" t="s">
        <v>20</v>
      </c>
      <c r="M11" s="6" t="s">
        <v>22</v>
      </c>
      <c r="N11" s="6" t="s">
        <v>19</v>
      </c>
      <c r="O11" s="6" t="s">
        <v>20</v>
      </c>
      <c r="P11" s="6" t="s">
        <v>23</v>
      </c>
      <c r="Q11" s="6" t="s">
        <v>19</v>
      </c>
      <c r="R11" s="7" t="s">
        <v>19</v>
      </c>
      <c r="S11" s="29"/>
    </row>
    <row r="12" spans="1:19" ht="15.75">
      <c r="A12" s="8"/>
      <c r="B12" s="22" t="s">
        <v>24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/>
      <c r="S12" s="21"/>
    </row>
    <row r="13" spans="1:19" ht="34.5" customHeight="1">
      <c r="A13" s="9">
        <v>1</v>
      </c>
      <c r="B13" s="10" t="s">
        <v>41</v>
      </c>
      <c r="C13" s="10" t="s">
        <v>29</v>
      </c>
      <c r="D13" s="10">
        <v>9</v>
      </c>
      <c r="E13" s="11">
        <v>18</v>
      </c>
      <c r="F13" s="9">
        <f>(30*E13)/67</f>
        <v>8.0597014925373127</v>
      </c>
      <c r="G13" s="11">
        <v>6.5</v>
      </c>
      <c r="H13" s="9">
        <f>(20*G13)/10</f>
        <v>13</v>
      </c>
      <c r="I13" s="12">
        <v>42.37</v>
      </c>
      <c r="J13" s="13">
        <v>41.96</v>
      </c>
      <c r="K13" s="14">
        <f>((15*J13)/I13)</f>
        <v>14.854850129808828</v>
      </c>
      <c r="L13" s="13">
        <v>82</v>
      </c>
      <c r="M13" s="13">
        <v>73</v>
      </c>
      <c r="N13" s="14">
        <f>(15*M13)/L13</f>
        <v>13.353658536585366</v>
      </c>
      <c r="O13" s="13">
        <v>6.25</v>
      </c>
      <c r="P13" s="13">
        <v>5.3</v>
      </c>
      <c r="Q13" s="14">
        <f>(20*P13)/O13</f>
        <v>16.96</v>
      </c>
      <c r="R13" s="15">
        <f>F13+H13+K13+N13+Q13</f>
        <v>66.228210158931503</v>
      </c>
      <c r="S13" s="21" t="s">
        <v>39</v>
      </c>
    </row>
    <row r="14" spans="1:19" ht="34.5" customHeight="1">
      <c r="A14" s="9">
        <v>2</v>
      </c>
      <c r="B14" s="10" t="s">
        <v>42</v>
      </c>
      <c r="C14" s="10" t="s">
        <v>29</v>
      </c>
      <c r="D14" s="10">
        <v>9</v>
      </c>
      <c r="E14" s="11">
        <v>21</v>
      </c>
      <c r="F14" s="9">
        <f t="shared" ref="F14:F17" si="0">(30*E14)/67</f>
        <v>9.4029850746268657</v>
      </c>
      <c r="G14" s="11">
        <v>8</v>
      </c>
      <c r="H14" s="9">
        <f t="shared" ref="H14:H20" si="1">(20*G14)/10</f>
        <v>16</v>
      </c>
      <c r="I14" s="12">
        <v>46.78</v>
      </c>
      <c r="J14" s="13">
        <v>41.96</v>
      </c>
      <c r="K14" s="14">
        <f t="shared" ref="K14:K19" si="2">((15*J14)/I14)</f>
        <v>13.454467721248395</v>
      </c>
      <c r="L14" s="13">
        <v>74</v>
      </c>
      <c r="M14" s="13">
        <v>73</v>
      </c>
      <c r="N14" s="14">
        <f t="shared" ref="N14:N20" si="3">(15*M14)/L14</f>
        <v>14.797297297297296</v>
      </c>
      <c r="O14" s="13">
        <v>5.3</v>
      </c>
      <c r="P14" s="13">
        <v>5.3</v>
      </c>
      <c r="Q14" s="14">
        <f t="shared" ref="Q14:Q27" si="4">(20*P14)/O14</f>
        <v>20</v>
      </c>
      <c r="R14" s="15">
        <f t="shared" ref="R14:R17" si="5">F14+H14+K14+N14+Q14</f>
        <v>73.654750093172566</v>
      </c>
      <c r="S14" s="21" t="s">
        <v>38</v>
      </c>
    </row>
    <row r="15" spans="1:19" ht="34.5" customHeight="1">
      <c r="A15" s="9"/>
      <c r="B15" s="10" t="s">
        <v>43</v>
      </c>
      <c r="C15" s="10" t="s">
        <v>29</v>
      </c>
      <c r="D15" s="10">
        <v>11</v>
      </c>
      <c r="E15" s="11">
        <v>18</v>
      </c>
      <c r="F15" s="9">
        <f t="shared" si="0"/>
        <v>8.0597014925373127</v>
      </c>
      <c r="G15" s="11">
        <v>2.2999999999999998</v>
      </c>
      <c r="H15" s="9">
        <f t="shared" si="1"/>
        <v>4.5999999999999996</v>
      </c>
      <c r="I15" s="12">
        <v>41.96</v>
      </c>
      <c r="J15" s="13">
        <v>41.96</v>
      </c>
      <c r="K15" s="14">
        <f t="shared" si="2"/>
        <v>15</v>
      </c>
      <c r="L15" s="13">
        <v>73</v>
      </c>
      <c r="M15" s="13">
        <v>73</v>
      </c>
      <c r="N15" s="14">
        <f t="shared" si="3"/>
        <v>15</v>
      </c>
      <c r="O15" s="13">
        <v>5.41</v>
      </c>
      <c r="P15" s="13">
        <v>5.3</v>
      </c>
      <c r="Q15" s="14">
        <f>(20*P15)/O15</f>
        <v>19.593345656192238</v>
      </c>
      <c r="R15" s="15">
        <f t="shared" si="5"/>
        <v>62.25304714872955</v>
      </c>
      <c r="S15" s="21" t="s">
        <v>40</v>
      </c>
    </row>
    <row r="16" spans="1:19" ht="34.5" customHeight="1">
      <c r="A16" s="9"/>
      <c r="B16" s="10" t="s">
        <v>44</v>
      </c>
      <c r="C16" s="10" t="s">
        <v>29</v>
      </c>
      <c r="D16" s="10">
        <v>11</v>
      </c>
      <c r="E16" s="11">
        <v>15</v>
      </c>
      <c r="F16" s="9">
        <f t="shared" si="0"/>
        <v>6.7164179104477615</v>
      </c>
      <c r="G16" s="11">
        <v>5.0999999999999996</v>
      </c>
      <c r="H16" s="9">
        <f t="shared" si="1"/>
        <v>10.199999999999999</v>
      </c>
      <c r="I16" s="12">
        <v>43.59</v>
      </c>
      <c r="J16" s="13">
        <v>41.96</v>
      </c>
      <c r="K16" s="14">
        <f t="shared" si="2"/>
        <v>14.439091534755676</v>
      </c>
      <c r="L16" s="13">
        <v>83</v>
      </c>
      <c r="M16" s="13">
        <v>73</v>
      </c>
      <c r="N16" s="14">
        <f t="shared" si="3"/>
        <v>13.19277108433735</v>
      </c>
      <c r="O16" s="13">
        <v>8.3000000000000007</v>
      </c>
      <c r="P16" s="13">
        <v>5.3</v>
      </c>
      <c r="Q16" s="14">
        <f t="shared" si="4"/>
        <v>12.771084337349397</v>
      </c>
      <c r="R16" s="15">
        <f t="shared" si="5"/>
        <v>57.319364866890183</v>
      </c>
      <c r="S16" s="21" t="s">
        <v>40</v>
      </c>
    </row>
    <row r="17" spans="1:19" ht="34.5" customHeight="1">
      <c r="A17" s="9"/>
      <c r="B17" s="10"/>
      <c r="C17" s="10"/>
      <c r="D17" s="10"/>
      <c r="E17" s="11"/>
      <c r="F17" s="9">
        <f t="shared" si="0"/>
        <v>0</v>
      </c>
      <c r="G17" s="11"/>
      <c r="H17" s="9">
        <f t="shared" si="1"/>
        <v>0</v>
      </c>
      <c r="I17" s="12">
        <v>1</v>
      </c>
      <c r="J17" s="13"/>
      <c r="K17" s="14">
        <f t="shared" si="2"/>
        <v>0</v>
      </c>
      <c r="L17" s="13">
        <v>1</v>
      </c>
      <c r="M17" s="13"/>
      <c r="N17" s="14">
        <f t="shared" si="3"/>
        <v>0</v>
      </c>
      <c r="O17" s="13">
        <v>1</v>
      </c>
      <c r="P17" s="13"/>
      <c r="Q17" s="14">
        <f t="shared" si="4"/>
        <v>0</v>
      </c>
      <c r="R17" s="15">
        <f t="shared" si="5"/>
        <v>0</v>
      </c>
      <c r="S17" s="21"/>
    </row>
    <row r="18" spans="1:19" ht="18.75">
      <c r="A18" s="6">
        <v>2</v>
      </c>
      <c r="B18" s="10"/>
      <c r="C18" s="10"/>
      <c r="D18" s="10"/>
      <c r="E18" s="16"/>
      <c r="F18" s="9">
        <f t="shared" ref="F18:F27" si="6">(30*E18)/67</f>
        <v>0</v>
      </c>
      <c r="G18" s="16"/>
      <c r="H18" s="9">
        <f t="shared" si="1"/>
        <v>0</v>
      </c>
      <c r="I18" s="17">
        <v>1</v>
      </c>
      <c r="J18" s="18"/>
      <c r="K18" s="14">
        <f t="shared" si="2"/>
        <v>0</v>
      </c>
      <c r="L18" s="18">
        <v>1</v>
      </c>
      <c r="M18" s="18"/>
      <c r="N18" s="14">
        <f t="shared" si="3"/>
        <v>0</v>
      </c>
      <c r="O18" s="18">
        <v>1</v>
      </c>
      <c r="P18" s="18"/>
      <c r="Q18" s="14">
        <f>(20*P18)/O18</f>
        <v>0</v>
      </c>
      <c r="R18" s="15">
        <f t="shared" ref="R18:R20" si="7">F18+H18+K18+N18+Q18</f>
        <v>0</v>
      </c>
      <c r="S18" s="21"/>
    </row>
    <row r="19" spans="1:19" ht="18.75">
      <c r="A19" s="6">
        <v>3</v>
      </c>
      <c r="B19" s="10"/>
      <c r="C19" s="10"/>
      <c r="D19" s="10"/>
      <c r="E19" s="19"/>
      <c r="F19" s="9">
        <f t="shared" si="6"/>
        <v>0</v>
      </c>
      <c r="G19" s="19"/>
      <c r="H19" s="9">
        <f t="shared" si="1"/>
        <v>0</v>
      </c>
      <c r="I19" s="17">
        <v>1</v>
      </c>
      <c r="J19" s="20"/>
      <c r="K19" s="14">
        <f t="shared" si="2"/>
        <v>0</v>
      </c>
      <c r="L19" s="20">
        <v>1</v>
      </c>
      <c r="M19" s="20"/>
      <c r="N19" s="14">
        <f t="shared" si="3"/>
        <v>0</v>
      </c>
      <c r="O19" s="20">
        <v>1</v>
      </c>
      <c r="P19" s="20"/>
      <c r="Q19" s="14">
        <f t="shared" si="4"/>
        <v>0</v>
      </c>
      <c r="R19" s="15">
        <f t="shared" si="7"/>
        <v>0</v>
      </c>
      <c r="S19" s="21"/>
    </row>
    <row r="20" spans="1:19" ht="18.75">
      <c r="A20" s="6">
        <v>4</v>
      </c>
      <c r="B20" s="10"/>
      <c r="C20" s="10"/>
      <c r="D20" s="10"/>
      <c r="E20" s="19"/>
      <c r="F20" s="9">
        <f t="shared" si="6"/>
        <v>0</v>
      </c>
      <c r="G20" s="19"/>
      <c r="H20" s="9">
        <f t="shared" si="1"/>
        <v>0</v>
      </c>
      <c r="I20" s="17">
        <v>1</v>
      </c>
      <c r="J20" s="20"/>
      <c r="K20" s="14">
        <f t="shared" ref="K20" si="8">((15*J20)/I20)</f>
        <v>0</v>
      </c>
      <c r="L20" s="20">
        <v>1</v>
      </c>
      <c r="M20" s="20"/>
      <c r="N20" s="14">
        <f t="shared" si="3"/>
        <v>0</v>
      </c>
      <c r="O20" s="20">
        <v>1</v>
      </c>
      <c r="P20" s="20"/>
      <c r="Q20" s="14">
        <f t="shared" si="4"/>
        <v>0</v>
      </c>
      <c r="R20" s="15">
        <f t="shared" si="7"/>
        <v>0</v>
      </c>
      <c r="S20" s="21"/>
    </row>
    <row r="21" spans="1:19" ht="15.75">
      <c r="A21" s="6"/>
      <c r="B21" s="25" t="s">
        <v>25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7"/>
      <c r="S21" s="21"/>
    </row>
    <row r="22" spans="1:19" ht="28.5" customHeight="1">
      <c r="A22" s="6">
        <v>5</v>
      </c>
      <c r="B22" s="10"/>
      <c r="C22" s="10"/>
      <c r="D22" s="10"/>
      <c r="E22" s="19"/>
      <c r="F22" s="9">
        <f t="shared" si="6"/>
        <v>0</v>
      </c>
      <c r="G22" s="19"/>
      <c r="H22" s="9">
        <f>(20*G22)/10</f>
        <v>0</v>
      </c>
      <c r="I22" s="17">
        <v>1</v>
      </c>
      <c r="J22" s="20"/>
      <c r="K22" s="14">
        <f>((15*J22)/I22)</f>
        <v>0</v>
      </c>
      <c r="L22" s="20">
        <v>1</v>
      </c>
      <c r="M22" s="20"/>
      <c r="N22" s="14">
        <f>(15*M22)/L22</f>
        <v>0</v>
      </c>
      <c r="O22" s="20">
        <v>1</v>
      </c>
      <c r="P22" s="20"/>
      <c r="Q22" s="14">
        <f t="shared" si="4"/>
        <v>0</v>
      </c>
      <c r="R22" s="15">
        <f>F22+H22+K22+N22+Q22</f>
        <v>0</v>
      </c>
      <c r="S22" s="21"/>
    </row>
    <row r="23" spans="1:19" ht="19.5" customHeight="1">
      <c r="A23" s="6">
        <v>6</v>
      </c>
      <c r="B23" s="10"/>
      <c r="C23" s="10"/>
      <c r="D23" s="10"/>
      <c r="E23" s="19"/>
      <c r="F23" s="9">
        <f t="shared" si="6"/>
        <v>0</v>
      </c>
      <c r="G23" s="19"/>
      <c r="H23" s="9">
        <f t="shared" ref="H23:H26" si="9">(20*G23)/10</f>
        <v>0</v>
      </c>
      <c r="I23" s="17">
        <v>1</v>
      </c>
      <c r="J23" s="20"/>
      <c r="K23" s="14">
        <f t="shared" ref="K23:K27" si="10">((15*J23)/I23)</f>
        <v>0</v>
      </c>
      <c r="L23" s="20">
        <v>1</v>
      </c>
      <c r="M23" s="20"/>
      <c r="N23" s="14">
        <f t="shared" ref="N23:N27" si="11">(15*M23)/L23</f>
        <v>0</v>
      </c>
      <c r="O23" s="20">
        <v>1</v>
      </c>
      <c r="P23" s="20"/>
      <c r="Q23" s="14">
        <f t="shared" si="4"/>
        <v>0</v>
      </c>
      <c r="R23" s="15">
        <f t="shared" ref="R23:R27" si="12">F23+H23+K23+N23+Q23</f>
        <v>0</v>
      </c>
      <c r="S23" s="21"/>
    </row>
    <row r="24" spans="1:19" ht="18.75">
      <c r="A24" s="6">
        <v>7</v>
      </c>
      <c r="B24" s="10"/>
      <c r="C24" s="10"/>
      <c r="D24" s="10"/>
      <c r="E24" s="19"/>
      <c r="F24" s="9">
        <f t="shared" si="6"/>
        <v>0</v>
      </c>
      <c r="G24" s="19"/>
      <c r="H24" s="9">
        <f t="shared" si="9"/>
        <v>0</v>
      </c>
      <c r="I24" s="17">
        <v>1</v>
      </c>
      <c r="J24" s="20"/>
      <c r="K24" s="14">
        <f t="shared" si="10"/>
        <v>0</v>
      </c>
      <c r="L24" s="20">
        <v>1</v>
      </c>
      <c r="M24" s="20"/>
      <c r="N24" s="14">
        <f t="shared" si="11"/>
        <v>0</v>
      </c>
      <c r="O24" s="20">
        <v>1</v>
      </c>
      <c r="P24" s="20"/>
      <c r="Q24" s="14">
        <f t="shared" si="4"/>
        <v>0</v>
      </c>
      <c r="R24" s="15">
        <f t="shared" si="12"/>
        <v>0</v>
      </c>
      <c r="S24" s="21"/>
    </row>
    <row r="25" spans="1:19" ht="18.75">
      <c r="A25" s="6">
        <v>8</v>
      </c>
      <c r="B25" s="10"/>
      <c r="C25" s="10"/>
      <c r="D25" s="10"/>
      <c r="E25" s="19"/>
      <c r="F25" s="9">
        <f t="shared" si="6"/>
        <v>0</v>
      </c>
      <c r="G25" s="19"/>
      <c r="H25" s="9">
        <f t="shared" si="9"/>
        <v>0</v>
      </c>
      <c r="I25" s="17">
        <v>1</v>
      </c>
      <c r="J25" s="20"/>
      <c r="K25" s="14">
        <f t="shared" si="10"/>
        <v>0</v>
      </c>
      <c r="L25" s="20">
        <v>1</v>
      </c>
      <c r="M25" s="20"/>
      <c r="N25" s="14">
        <f t="shared" si="11"/>
        <v>0</v>
      </c>
      <c r="O25" s="20">
        <v>1</v>
      </c>
      <c r="P25" s="20"/>
      <c r="Q25" s="14">
        <f t="shared" si="4"/>
        <v>0</v>
      </c>
      <c r="R25" s="15">
        <f t="shared" si="12"/>
        <v>0</v>
      </c>
      <c r="S25" s="21"/>
    </row>
    <row r="26" spans="1:19" ht="18.75">
      <c r="A26" s="6">
        <v>9</v>
      </c>
      <c r="B26" s="10"/>
      <c r="C26" s="10"/>
      <c r="D26" s="10"/>
      <c r="E26" s="19"/>
      <c r="F26" s="9">
        <f t="shared" si="6"/>
        <v>0</v>
      </c>
      <c r="G26" s="19"/>
      <c r="H26" s="9">
        <f t="shared" si="9"/>
        <v>0</v>
      </c>
      <c r="I26" s="17">
        <v>1</v>
      </c>
      <c r="J26" s="20"/>
      <c r="K26" s="14">
        <f t="shared" si="10"/>
        <v>0</v>
      </c>
      <c r="L26" s="20">
        <v>1</v>
      </c>
      <c r="M26" s="20"/>
      <c r="N26" s="14">
        <f t="shared" si="11"/>
        <v>0</v>
      </c>
      <c r="O26" s="20">
        <v>1</v>
      </c>
      <c r="P26" s="20"/>
      <c r="Q26" s="14">
        <f t="shared" si="4"/>
        <v>0</v>
      </c>
      <c r="R26" s="15">
        <f t="shared" si="12"/>
        <v>0</v>
      </c>
      <c r="S26" s="21"/>
    </row>
    <row r="27" spans="1:19" ht="18.75">
      <c r="A27" s="6">
        <v>10</v>
      </c>
      <c r="B27" s="10"/>
      <c r="C27" s="10"/>
      <c r="D27" s="10"/>
      <c r="E27" s="19"/>
      <c r="F27" s="9">
        <f t="shared" si="6"/>
        <v>0</v>
      </c>
      <c r="G27" s="19"/>
      <c r="H27" s="9">
        <f t="shared" ref="H27" si="13">(25*G27)/10</f>
        <v>0</v>
      </c>
      <c r="I27" s="17">
        <v>1</v>
      </c>
      <c r="J27" s="20"/>
      <c r="K27" s="14">
        <f t="shared" si="10"/>
        <v>0</v>
      </c>
      <c r="L27" s="20">
        <v>1</v>
      </c>
      <c r="M27" s="20"/>
      <c r="N27" s="14">
        <f t="shared" si="11"/>
        <v>0</v>
      </c>
      <c r="O27" s="20">
        <v>1</v>
      </c>
      <c r="P27" s="20"/>
      <c r="Q27" s="14">
        <f t="shared" si="4"/>
        <v>0</v>
      </c>
      <c r="R27" s="15">
        <f t="shared" si="12"/>
        <v>0</v>
      </c>
      <c r="S27" s="21"/>
    </row>
  </sheetData>
  <mergeCells count="13">
    <mergeCell ref="S10:S11"/>
    <mergeCell ref="B12:R12"/>
    <mergeCell ref="B21:R21"/>
    <mergeCell ref="A8:R8"/>
    <mergeCell ref="A10:A11"/>
    <mergeCell ref="B10:B11"/>
    <mergeCell ref="C10:C11"/>
    <mergeCell ref="D10:D11"/>
    <mergeCell ref="E10:F10"/>
    <mergeCell ref="G10:H10"/>
    <mergeCell ref="I10:K10"/>
    <mergeCell ref="L10:N10"/>
    <mergeCell ref="O10:Q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формула-5-6</vt:lpstr>
      <vt:lpstr>формула-7-8</vt:lpstr>
      <vt:lpstr>формула-9-11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</dc:creator>
  <cp:lastModifiedBy>1</cp:lastModifiedBy>
  <dcterms:created xsi:type="dcterms:W3CDTF">2018-09-21T04:20:40Z</dcterms:created>
  <dcterms:modified xsi:type="dcterms:W3CDTF">2019-10-10T13:37:36Z</dcterms:modified>
</cp:coreProperties>
</file>